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/>
  <bookViews>
    <workbookView xWindow="0" yWindow="0" windowWidth="28800" windowHeight="13620"/>
  </bookViews>
  <sheets>
    <sheet name="Tonery" sheetId="1" r:id="rId1"/>
  </sheets>
  <externalReferences>
    <externalReference r:id="rId2"/>
  </externalReferences>
  <definedNames>
    <definedName name="_xlnm.Print_Area" localSheetId="0">Tonery!$B$1:$T$11</definedName>
  </definedNames>
  <calcPr calcId="145621"/>
</workbook>
</file>

<file path=xl/calcChain.xml><?xml version="1.0" encoding="utf-8"?>
<calcChain xmlns="http://schemas.openxmlformats.org/spreadsheetml/2006/main">
  <c r="T8" i="1" l="1"/>
  <c r="P8" i="1"/>
  <c r="S8" i="1" l="1"/>
  <c r="T7" i="1" l="1"/>
  <c r="S7" i="1"/>
  <c r="P7" i="1"/>
  <c r="Q11" i="1" s="1"/>
  <c r="R11" i="1" l="1"/>
</calcChain>
</file>

<file path=xl/sharedStrings.xml><?xml version="1.0" encoding="utf-8"?>
<sst xmlns="http://schemas.openxmlformats.org/spreadsheetml/2006/main" count="49" uniqueCount="45">
  <si>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</si>
  <si>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</si>
  <si>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</si>
  <si>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</si>
  <si>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</si>
  <si>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</si>
  <si>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</si>
  <si>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</si>
  <si>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</si>
  <si>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</si>
  <si>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</si>
  <si>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</si>
  <si>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</si>
  <si>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</si>
  <si>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</si>
  <si>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</si>
  <si>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</si>
  <si>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</si>
  <si>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</si>
  <si>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</si>
  <si>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</si>
  <si>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</si>
  <si>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</si>
  <si>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</si>
  <si>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</si>
  <si>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</si>
  <si>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</si>
  <si>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</si>
  <si>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ID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</si>
  <si>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</si>
  <si>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</si>
  <si>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Požadavek na předložení certifikátu STMC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</si>
  <si>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</si>
  <si>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</si>
  <si>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Tonery (II.) 025 - 2021 (kompatibilní)</t>
  </si>
  <si>
    <t xml:space="preserve">Toner do tiskárny HP LaserJet 1022n - černý   </t>
  </si>
  <si>
    <t xml:space="preserve">Toner do tiskárny Brother MFC-L 2740 DW - černý   </t>
  </si>
  <si>
    <t xml:space="preserve">Originální, nebo kompatibilní toner splňující podmínky certifikátu STMC. 
Minimální výtěžnost při 5% pokrytí 2 000 stran. </t>
  </si>
  <si>
    <t>Originální, nebo kompatibilní toner splňující podmínky certifikátu STMC. 
Minimální výtěžnost při 5% pokrytí 2 600 stran.</t>
  </si>
  <si>
    <t>Vybrané instituty nové úpravy soukromého a trestního práva v aplikační praxi - III - SGS-2019-012</t>
  </si>
  <si>
    <t>KPO - Helena Průchová, 
Tel.: 37763 7281,
E-mail: pruchova@kpo.zcu.cz</t>
  </si>
  <si>
    <t>sady Pětatřicátníků 14, 
301 00 Plzeň,
Fakulta právnická -
Katedra občanského práva, 
místnost PC 217</t>
  </si>
  <si>
    <t>3219/0011/21</t>
  </si>
  <si>
    <t>Alternativní toner Q2612A, black, 2.000 stran, HP LJ 1022</t>
  </si>
  <si>
    <t>Alternativní toner TN2320, black, 2.600 stran, Brother HL-MFC-L2740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</si>
</sst>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FFFC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9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4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Border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5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6" xfId="0" applyBorder="1"/>
    <xf numFmtId="0" fontId="0" fillId="0" borderId="0" xfId="0" applyAlignment="1">
      <alignment horizontal="left" vertical="center" indent="1"/>
    </xf>
    <xf numFmtId="0" fontId="17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11" fillId="4" borderId="10" xfId="0" applyFont="1" applyFill="1" applyBorder="1" applyAlignment="1" applyProtection="1">
      <alignment horizontal="left" vertical="center" wrapText="1" indent="1"/>
      <protection locked="0"/>
    </xf>
    <xf numFmtId="0" fontId="11" fillId="4" borderId="14" xfId="0" applyFont="1" applyFill="1" applyBorder="1" applyAlignment="1" applyProtection="1">
      <alignment horizontal="left" vertical="center" wrapText="1" indent="1"/>
      <protection locked="0"/>
    </xf>
    <xf numFmtId="164" fontId="11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11">
    <dxf>
      <fill>
        <patternFill>
          <bgColor rgb="FFCCECFF"/>
        </patternFill>
      </fill>
    </dxf>
    <dxf>
      <fill>
        <patternFill>
          <bgColor rgb="FF99FFCC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158"/>
  <sheetViews>
    <sheetView tabSelected="1" zoomScale="55" zoomScaleNormal="55" workbookViewId="0">
      <selection activeCell="N11" sqref="N11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8.28515625" style="1" customWidth="1"/>
    <col min="4" max="4" width="9.7109375" style="2" bestFit="1" customWidth="1"/>
    <col min="5" max="5" width="9" style="3" bestFit="1" customWidth="1"/>
    <col min="6" max="6" width="76.28515625" style="1" customWidth="1"/>
    <col min="7" max="7" width="29" style="1" customWidth="1"/>
    <col min="8" max="8" width="28.42578125" style="1" customWidth="1"/>
    <col min="9" max="9" width="20.5703125" style="1" bestFit="1" customWidth="1"/>
    <col min="10" max="10" width="16.7109375" style="1" customWidth="1"/>
    <col min="11" max="11" width="32.7109375" style="5" customWidth="1"/>
    <col min="12" max="12" width="23.140625" style="5" hidden="1" customWidth="1"/>
    <col min="13" max="13" width="29.5703125" style="5" customWidth="1"/>
    <col min="14" max="14" width="29.28515625" style="5" customWidth="1"/>
    <col min="15" max="15" width="25.7109375" style="1" customWidth="1"/>
    <col min="16" max="16" width="18.85546875" style="1" hidden="1" customWidth="1"/>
    <col min="17" max="17" width="20.7109375" style="5" bestFit="1" customWidth="1"/>
    <col min="18" max="18" width="24.7109375" style="5" customWidth="1"/>
    <col min="19" max="19" width="20.7109375" style="5" bestFit="1" customWidth="1"/>
    <col min="20" max="20" width="19.7109375" style="5" bestFit="1" customWidth="1"/>
    <col min="21" max="21" width="13.140625" style="5" hidden="1" customWidth="1"/>
    <col min="22" max="22" width="37.85546875" style="4" customWidth="1"/>
    <col min="23" max="23" width="11.7109375" style="5" bestFit="1" customWidth="1"/>
    <col min="24" max="24" width="17.28515625" style="5" bestFit="1" customWidth="1"/>
    <col min="25" max="16384" width="9.140625" style="5"/>
  </cols>
  <sheetData>
    <row r="1" spans="2:24" ht="34.15" customHeight="1" x14ac:dyDescent="0.25">
      <c r="B1" s="80" t="s">
        <v>34</v>
      </c>
      <c r="C1" s="80"/>
      <c r="D1" s="30"/>
      <c r="E1" s="31"/>
    </row>
    <row r="2" spans="2:24" ht="22.15" customHeight="1" x14ac:dyDescent="0.25">
      <c r="B2" s="34"/>
      <c r="C2" s="34"/>
      <c r="D2" s="30"/>
      <c r="E2" s="31"/>
    </row>
    <row r="3" spans="2:24" s="29" customFormat="1" ht="19.149999999999999" customHeight="1" x14ac:dyDescent="0.25">
      <c r="B3" s="35"/>
      <c r="C3" s="32" t="s">
        <v>0</v>
      </c>
      <c r="D3" s="10"/>
      <c r="E3" s="10"/>
      <c r="F3" s="10"/>
      <c r="G3" s="33"/>
      <c r="H3" s="33"/>
      <c r="I3" s="33"/>
      <c r="J3" s="33"/>
      <c r="K3" s="33"/>
      <c r="L3" s="33"/>
      <c r="M3" s="33"/>
      <c r="N3" s="7"/>
      <c r="O3" s="36"/>
      <c r="P3" s="21"/>
      <c r="Q3" s="36"/>
      <c r="R3" s="36"/>
      <c r="S3" s="36"/>
      <c r="T3" s="36"/>
      <c r="V3" s="21"/>
    </row>
    <row r="4" spans="2:24" s="29" customFormat="1" ht="19.149999999999999" customHeight="1" thickBot="1" x14ac:dyDescent="0.3">
      <c r="B4" s="37"/>
      <c r="C4" s="39" t="s">
        <v>1</v>
      </c>
      <c r="D4" s="10"/>
      <c r="E4" s="10"/>
      <c r="F4" s="10"/>
      <c r="G4" s="10"/>
      <c r="H4" s="10"/>
      <c r="I4" s="7"/>
      <c r="J4" s="7"/>
      <c r="K4" s="7"/>
      <c r="L4" s="7"/>
      <c r="M4" s="7"/>
      <c r="N4" s="7"/>
      <c r="O4" s="21"/>
      <c r="P4" s="21"/>
      <c r="Q4" s="7"/>
      <c r="R4" s="7"/>
      <c r="T4" s="7"/>
      <c r="V4" s="21"/>
    </row>
    <row r="5" spans="2:24" ht="34.5" customHeight="1" thickBot="1" x14ac:dyDescent="0.3">
      <c r="B5" s="11"/>
      <c r="C5" s="12"/>
      <c r="D5" s="13"/>
      <c r="E5" s="13"/>
      <c r="F5" s="6"/>
      <c r="G5" s="14" t="s">
        <v>2</v>
      </c>
      <c r="H5" s="48"/>
      <c r="I5" s="6"/>
      <c r="J5" s="6"/>
      <c r="O5" s="15"/>
      <c r="P5" s="15"/>
      <c r="R5" s="14" t="s">
        <v>2</v>
      </c>
      <c r="V5" s="9"/>
    </row>
    <row r="6" spans="2:24" ht="81" customHeight="1" thickTop="1" thickBot="1" x14ac:dyDescent="0.3">
      <c r="B6" s="16" t="s">
        <v>3</v>
      </c>
      <c r="C6" s="40" t="s">
        <v>17</v>
      </c>
      <c r="D6" s="17" t="s">
        <v>4</v>
      </c>
      <c r="E6" s="40" t="s">
        <v>18</v>
      </c>
      <c r="F6" s="40" t="s">
        <v>19</v>
      </c>
      <c r="G6" s="18" t="s">
        <v>5</v>
      </c>
      <c r="H6" s="17" t="s">
        <v>31</v>
      </c>
      <c r="I6" s="40" t="s">
        <v>20</v>
      </c>
      <c r="J6" s="40" t="s">
        <v>21</v>
      </c>
      <c r="K6" s="17" t="s">
        <v>33</v>
      </c>
      <c r="L6" s="40" t="s">
        <v>22</v>
      </c>
      <c r="M6" s="41" t="s">
        <v>23</v>
      </c>
      <c r="N6" s="40" t="s">
        <v>24</v>
      </c>
      <c r="O6" s="17" t="s">
        <v>30</v>
      </c>
      <c r="P6" s="40" t="s">
        <v>25</v>
      </c>
      <c r="Q6" s="17" t="s">
        <v>6</v>
      </c>
      <c r="R6" s="19" t="s">
        <v>7</v>
      </c>
      <c r="S6" s="57" t="s">
        <v>8</v>
      </c>
      <c r="T6" s="57" t="s">
        <v>9</v>
      </c>
      <c r="U6" s="40" t="s">
        <v>26</v>
      </c>
      <c r="V6" s="40" t="s">
        <v>27</v>
      </c>
      <c r="W6" s="40" t="s">
        <v>28</v>
      </c>
      <c r="X6" s="20" t="s">
        <v>10</v>
      </c>
    </row>
    <row r="7" spans="2:24" ht="84.75" customHeight="1" thickTop="1" x14ac:dyDescent="0.25">
      <c r="B7" s="42">
        <v>1</v>
      </c>
      <c r="C7" s="62" t="s">
        <v>35</v>
      </c>
      <c r="D7" s="43">
        <v>6</v>
      </c>
      <c r="E7" s="59" t="s">
        <v>16</v>
      </c>
      <c r="F7" s="62" t="s">
        <v>37</v>
      </c>
      <c r="G7" s="64" t="s">
        <v>43</v>
      </c>
      <c r="H7" s="58" t="s">
        <v>32</v>
      </c>
      <c r="I7" s="86" t="s">
        <v>29</v>
      </c>
      <c r="J7" s="68" t="s">
        <v>32</v>
      </c>
      <c r="K7" s="88" t="s">
        <v>39</v>
      </c>
      <c r="L7" s="68"/>
      <c r="M7" s="90" t="s">
        <v>40</v>
      </c>
      <c r="N7" s="90" t="s">
        <v>41</v>
      </c>
      <c r="O7" s="91">
        <v>14</v>
      </c>
      <c r="P7" s="44">
        <f t="shared" ref="P7:P8" si="0">D7*Q7</f>
        <v>1800</v>
      </c>
      <c r="Q7" s="45">
        <v>300</v>
      </c>
      <c r="R7" s="66">
        <v>172</v>
      </c>
      <c r="S7" s="46">
        <f t="shared" ref="S7" si="1">D7*R7</f>
        <v>1032</v>
      </c>
      <c r="T7" s="47" t="str">
        <f t="shared" ref="T7" si="2">IF(ISNUMBER(R7), IF(R7&gt;Q7,"NEVYHOVUJE","VYHOVUJE")," ")</f>
        <v>VYHOVUJE</v>
      </c>
      <c r="U7" s="74"/>
      <c r="V7" s="68" t="s">
        <v>11</v>
      </c>
      <c r="W7" s="70">
        <v>117720</v>
      </c>
      <c r="X7" s="72" t="s">
        <v>42</v>
      </c>
    </row>
    <row r="8" spans="2:24" ht="84.75" customHeight="1" thickBot="1" x14ac:dyDescent="0.3">
      <c r="B8" s="49">
        <v>2</v>
      </c>
      <c r="C8" s="63" t="s">
        <v>36</v>
      </c>
      <c r="D8" s="50">
        <v>4</v>
      </c>
      <c r="E8" s="61" t="s">
        <v>16</v>
      </c>
      <c r="F8" s="63" t="s">
        <v>38</v>
      </c>
      <c r="G8" s="65" t="s">
        <v>44</v>
      </c>
      <c r="H8" s="60" t="s">
        <v>32</v>
      </c>
      <c r="I8" s="87"/>
      <c r="J8" s="69"/>
      <c r="K8" s="89"/>
      <c r="L8" s="69"/>
      <c r="M8" s="89"/>
      <c r="N8" s="89"/>
      <c r="O8" s="92"/>
      <c r="P8" s="51">
        <f t="shared" si="0"/>
        <v>1320</v>
      </c>
      <c r="Q8" s="52">
        <v>330</v>
      </c>
      <c r="R8" s="67">
        <v>172</v>
      </c>
      <c r="S8" s="53">
        <f t="shared" ref="S8" si="3">D8*R8</f>
        <v>688</v>
      </c>
      <c r="T8" s="54" t="str">
        <f t="shared" ref="T8" si="4">IF(ISNUMBER(R8), IF(R8&gt;Q8,"NEVYHOVUJE","VYHOVUJE")," ")</f>
        <v>VYHOVUJE</v>
      </c>
      <c r="U8" s="75"/>
      <c r="V8" s="69"/>
      <c r="W8" s="71"/>
      <c r="X8" s="73"/>
    </row>
    <row r="9" spans="2:24" ht="16.5" thickTop="1" thickBot="1" x14ac:dyDescent="0.3">
      <c r="C9" s="5"/>
      <c r="D9" s="5"/>
      <c r="E9" s="5"/>
      <c r="F9" s="5"/>
      <c r="G9" s="5"/>
      <c r="H9" s="5"/>
      <c r="I9" s="5"/>
      <c r="J9" s="5"/>
      <c r="O9" s="5"/>
      <c r="P9" s="5"/>
      <c r="S9" s="38"/>
    </row>
    <row r="10" spans="2:24" ht="60.75" customHeight="1" thickTop="1" thickBot="1" x14ac:dyDescent="0.3">
      <c r="B10" s="81" t="s">
        <v>12</v>
      </c>
      <c r="C10" s="82"/>
      <c r="D10" s="82"/>
      <c r="E10" s="82"/>
      <c r="F10" s="82"/>
      <c r="G10" s="82"/>
      <c r="H10" s="56"/>
      <c r="I10" s="21"/>
      <c r="J10" s="21"/>
      <c r="K10" s="21"/>
      <c r="L10" s="22"/>
      <c r="M10" s="9"/>
      <c r="N10" s="9"/>
      <c r="O10" s="23"/>
      <c r="P10" s="23"/>
      <c r="Q10" s="24" t="s">
        <v>13</v>
      </c>
      <c r="R10" s="83" t="s">
        <v>14</v>
      </c>
      <c r="S10" s="84"/>
      <c r="T10" s="85"/>
      <c r="U10" s="15"/>
      <c r="V10" s="25"/>
    </row>
    <row r="11" spans="2:24" ht="33" customHeight="1" thickTop="1" thickBot="1" x14ac:dyDescent="0.3">
      <c r="B11" s="76" t="s">
        <v>15</v>
      </c>
      <c r="C11" s="76"/>
      <c r="D11" s="76"/>
      <c r="E11" s="76"/>
      <c r="F11" s="76"/>
      <c r="G11" s="76"/>
      <c r="H11" s="55"/>
      <c r="I11" s="26"/>
      <c r="L11" s="8"/>
      <c r="M11" s="8"/>
      <c r="N11" s="8"/>
      <c r="O11" s="27"/>
      <c r="P11" s="27"/>
      <c r="Q11" s="28">
        <f>SUM(P7:P8)</f>
        <v>3120</v>
      </c>
      <c r="R11" s="77">
        <f>SUM(S7:S8)</f>
        <v>1720</v>
      </c>
      <c r="S11" s="78"/>
      <c r="T11" s="79"/>
    </row>
    <row r="12" spans="2:24" ht="14.25" customHeight="1" thickTop="1" x14ac:dyDescent="0.25"/>
    <row r="13" spans="2:24" ht="14.25" customHeight="1" x14ac:dyDescent="0.25"/>
    <row r="14" spans="2:24" ht="14.25" customHeight="1" x14ac:dyDescent="0.25"/>
    <row r="15" spans="2:24" ht="14.25" customHeight="1" x14ac:dyDescent="0.25"/>
    <row r="16" spans="2:24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dQqn8B9CjrmmBmBmKsb6ieYiwoOaw1r5QopR4fwGlhgmkcbxRaHFEyY+9oWTARB3+TbXV2/ZOc1QtWM/q+S6+A==" saltValue="sRp3hawushs+EZWm4oT/+w==" spinCount="100000" sheet="1" objects="1" scenarios="1"/>
  <mergeCells count="16">
    <mergeCell ref="B1:C1"/>
    <mergeCell ref="B10:G10"/>
    <mergeCell ref="R10:T10"/>
    <mergeCell ref="I7:I8"/>
    <mergeCell ref="J7:J8"/>
    <mergeCell ref="K7:K8"/>
    <mergeCell ref="L7:L8"/>
    <mergeCell ref="M7:M8"/>
    <mergeCell ref="N7:N8"/>
    <mergeCell ref="O7:O8"/>
    <mergeCell ref="V7:V8"/>
    <mergeCell ref="W7:W8"/>
    <mergeCell ref="X7:X8"/>
    <mergeCell ref="U7:U8"/>
    <mergeCell ref="B11:G11"/>
    <mergeCell ref="R11:T11"/>
  </mergeCells>
  <conditionalFormatting sqref="B7:B8">
    <cfRule type="containsBlanks" dxfId="10" priority="53">
      <formula>LEN(TRIM(B7))=0</formula>
    </cfRule>
  </conditionalFormatting>
  <conditionalFormatting sqref="B7:B8">
    <cfRule type="cellIs" dxfId="9" priority="48" operator="greaterThanOrEqual">
      <formula>1</formula>
    </cfRule>
  </conditionalFormatting>
  <conditionalFormatting sqref="T7:T8">
    <cfRule type="cellIs" dxfId="8" priority="45" operator="equal">
      <formula>"VYHOVUJE"</formula>
    </cfRule>
  </conditionalFormatting>
  <conditionalFormatting sqref="T7:T8">
    <cfRule type="cellIs" dxfId="7" priority="44" operator="equal">
      <formula>"NEVYHOVUJE"</formula>
    </cfRule>
  </conditionalFormatting>
  <conditionalFormatting sqref="R7:R8 G7:G8">
    <cfRule type="containsBlanks" dxfId="6" priority="25">
      <formula>LEN(TRIM(G7))=0</formula>
    </cfRule>
  </conditionalFormatting>
  <conditionalFormatting sqref="R7:R8 G7:G8">
    <cfRule type="notContainsBlanks" dxfId="5" priority="23">
      <formula>LEN(TRIM(G7))&gt;0</formula>
    </cfRule>
  </conditionalFormatting>
  <conditionalFormatting sqref="G7:G8 R7:R8">
    <cfRule type="notContainsBlanks" dxfId="4" priority="22">
      <formula>LEN(TRIM(G7))&gt;0</formula>
    </cfRule>
  </conditionalFormatting>
  <conditionalFormatting sqref="G7:G8">
    <cfRule type="notContainsBlanks" dxfId="3" priority="21">
      <formula>LEN(TRIM(G7))&gt;0</formula>
    </cfRule>
  </conditionalFormatting>
  <conditionalFormatting sqref="D7:D8">
    <cfRule type="containsBlanks" dxfId="2" priority="5">
      <formula>LEN(TRIM(D7))=0</formula>
    </cfRule>
  </conditionalFormatting>
  <conditionalFormatting sqref="H7:H8">
    <cfRule type="containsBlanks" dxfId="1" priority="3">
      <formula>LEN(TRIM(H7))=0</formula>
    </cfRule>
  </conditionalFormatting>
  <conditionalFormatting sqref="H7:H8">
    <cfRule type="notContainsBlanks" dxfId="0" priority="4">
      <formula>LEN(TRIM(H7))&gt;0</formula>
    </cfRule>
  </conditionalFormatting>
  <dataValidations count="2">
    <dataValidation type="list" showInputMessage="1" showErrorMessage="1" sqref="E7:E8">
      <formula1>"ks,bal,sada,"</formula1>
    </dataValidation>
    <dataValidation type="list" showInputMessage="1" showErrorMessage="1" sqref="J7 H7:H8">
      <formula1>"ANO,NE"</formula1>
    </dataValidation>
  </dataValidations>
  <pageMargins left="0.19685039370078741" right="0.15748031496062992" top="0.7874015748031496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V7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QPEUJ9Y4FbVfYyq5Vjj6vGi9EIs=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YtcAvSluUj42gMfUXYCIfXChIx8=</DigestValue>
    </Reference>
  </SignedInfo>
  <SignatureValue>jK4JTHOA5sSFsw1WaQquKAAdI2rlqzNGMDujAJC3QQpFSP7btbV2GP++BPXsGpGERniAFfiZ/Ljn
OAWhAaV1cn2x/6U/8fe5hwsoxZYuqIej2RRGzNRj0ng80jwAs18tW8xyGuTvaK2/sz2+6rxMZpae
8eJypX6h3KpmCLSIptStdqD3rOht04ddAIfCFmcZ7pgM0A7g1FXz56LuQQ2QliyoMIdmDOsNSr8x
F0Wh2rf6XyYkIQUVIKQlGUqL5A0bRFkRXS5pxEltEK/6E+FhHLPpsui+vrCF9PHuhO9FO0110Aq1
aVn1N3W5Uy5I5DTCWV8Yv0jCszcWb9Yflf/1FQ==</SignatureValue>
  <KeyInfo>
    <X509Data>
      <X509Certificate>MIIIsTCCBpmgAwIBAgIEAVPBCDANBgkqhkiG9w0BAQsFADBpMQswCQYDVQQGEwJDWjEXMBUGA1UE
YRMOTlRSQ1otNDcxMTQ5ODMxHTAbBgNVBAoMFMSMZXNrw6EgcG/FoXRhLCBzLnAuMSIwIAYDVQQD
ExlQb3N0U2lnbnVtIFF1YWxpZmllZCBDQSA0MB4XDTIwMTEwMzEwMDEyMVoXDTIxMTEyMzEwMDEy
MVowggELMQswCQYDVQQGEwJDWjEXMBUGA1UEYRMOTlRSQ1otNDk3Nzc1MTMxKjAoBgNVBAoMIVrD
oXBhZG/EjWVza8OhIHVuaXZlcnppdGEgdiBQbHpuaTESMBAGA1UECwwJcmVrdG9yw6F0MQ4wDAYD
VQQLEwUxMjMxMTEqMCgGA1UEAwwhRG9jLiBJbmcuIFZsYWRpbcOtciBEdWNoZWssIFBoLkQuMQ8w
DQYDVQQEEwZEdWNoZWsxEjAQBgNVBCoMCVZsYWRpbcOtcjEQMA4GA1UEBRMHUDE3NjAxMzEwMC4G
A1UEDAwncHJvcmVrdG9yIHBybyByb3p2b2ogYSB2bsSbasWhw60gdnp0YWh5MIIBIjANBgkqhkiG
9w0BAQEFAAOCAQ8AMIIBCgKCAQEAr9R61AVDyfm7G/FamNaPa810fZDlMPdigrMDcsMJRrMYMrrQ
pQZuT+ZNglqQ47e/Qj0SciNvNg1UpoNRXrDt2jih3QZo7i+LK1GDLgyCd6RqteC0T5MjxQ/GaF7w
w3QoG91/YrwdPPAWx4MVcf+cHWyBrn9GsChSqPdhoujrCYXj0P6/1TUiY5jje7ZAzIZBzQPlzzfV
fQbkQzv3vBwIXxOsFydu/Z14G7rfT2SIp45ImDbB6mpVXVzcRIL1ZmGqhLBpg82G+lXmzQXqeZ+7
qjQPW/cmBv1ofSikZ3/5ssjSWXt8wZDXFtDDWoPeuJ+ax1vVo/2q5rCWGWM62wBi3wIDAQABo4ID
uzCCA7cwOAYDVR0RBDEwL4ESZHVjaGVrdkByZWsuemN1LmN6oBkGCSsGAQQB3BkCAaAMEwoxNDgx
MzgxNjcxMAkGA1UdEwQCMAAwggEsBgNVHSAEggEjMIIBHzCCARAGCWeBBgEEARGBSDCCAQEwgdgG
CCsGAQUFBwICMIHLGoHIVGVudG8ga3ZhbGlmaWtvdmFueSBjZXJ0aWZpa2F0IHBybyBlbGVrdHJv
bmlja3kgcG9kcGlzIGJ5bCB2eWRhbiB2IHNvdWxhZHUgcyBuYXJpemVuaW0gRVUgYy4gOTEwLzIw
MTQuVGhpcyBpcyBhIHF1YWxpZmllZCBjZXJ0aWZpY2F0ZSBmb3IgZWxlY3Ryb25pYyBzaWduYXR1
cmUgYWNjb3JkaW5nIHRvIFJlZ3VsYXRpb24gKEVVKSBObyA5MTAvMjAxNC4wJAYIKwYBBQUHAgEW
GGh0dHA6Ly93d3cucG9zdHNpZ251bS5jejAJBgcEAIvsQAEAMIGbBggrBgEFBQcBAwSBjjCBizAI
BgYEAI5GAQEwagYGBACORgEFMGAwLhYoaHR0cHM6Ly93d3cucG9zdHNpZ251bS5jei9wZHMvcGRz
X2VuLnBkZhMCZW4wLhYoaHR0cHM6Ly93d3cucG9zdHNpZ251bS5jei9wZHMvcGRzX2NzLnBkZhMC
Y3MwEwYGBACORgEGMAkGBwQAjkYBBgEwfQYIKwYBBQUHAQEEcTBvMDsGCCsGAQUFBzAChi9odHRw
Oi8vY3J0LnBvc3RzaWdudW0uY3ovY3J0L3BzcXVhbGlmaWVkY2E0LmNydDAwBggrBgEFBQcwAYYk
aHR0cDovL29jc3AucG9zdHNpZ251bS5jei9PQ1NQL1FDQTQvMA4GA1UdDwEB/wQEAwIF4DAfBgNV
HSUEGDAWBggrBgEFBQcDBAYKKwYBBAGCNwoDDDAfBgNVHSMEGDAWgBQPKHw+NgA4EFCuPbghl4v3
YFxheDCBsQYDVR0fBIGpMIGmMDWgM6Axhi9odHRwOi8vY3JsLnBvc3RzaWdudW0uY3ovY3JsL3Bz
cXVhbGlmaWVkY2E0LmNybDA2oDSgMoYwaHR0cDovL2NybDIucG9zdHNpZ251bS5jei9jcmwvcHNx
dWFsaWZpZWRjYTQuY3JsMDWgM6Axhi9odHRwOi8vY3JsLnBvc3RzaWdudW0uZXUvY3JsL3BzcXVh
bGlmaWVkY2E0LmNybDAdBgNVHQ4EFgQUbp2dFsnVZmTjOyFcfuX14r/V0xowDQYJKoZIhvcNAQEL
BQADggIBAE+P6L+wqfmDQ1X1YoCR6CBNOlSPXC6nSDDyC24E7kYitCQmBaePSJLyaDsUKqKfddBa
zx+YTS2tTcl1CVMuP4ovVI3gbyJQ82LbumuPyH/V1+S+UdPPp0rdZXidY8HCoc3mse6UQSKdBOgE
V7EZXIxSrSEUhHZj63n72AkaQPa8b+khdTGg4iMrumG0FW40KgGze4FM54KO5WIN1MbYRZTMjPzk
WsSA5djO38UfMExvfzEShVSyYThcptp/Mt1rWPi79gPb1M/fLPSBfznF/MamSG19LQI4YErU4UqI
rZ7fsnyz8jQ3XDBgZujisfQVJ8c9pq110gNTYUCSPZnvAJO32bkO/Mdy3MVMOwUsosThINdXSQz2
A5GUDp2RpT8Irlw1HmtZQpo7zEr9AKJoBFd7Uw8ZwNTm5SGf7gbcnuQq2WvkCq9ci4E9bRT06I7Z
2jvFBUx0z6YOYlW6E3IsS/xS71IsrxOVfrqR90hlIkOu4ouwEgg4isSyPpUX1k8mj7TJtjN4yS/d
mdnewP62gx/rqDeQqPL8D2MeLQuzvJWQCmXGoX+Omre2kGSuX3ctN+WlcqAoQRKYH4u0bW91tZLA
6dUQZ2s/xfD51wO4/bM8kAWD+bls4rBmTyE0Lwun4PGCPMBlBHL0qRRo/x5IjUVAoSu1GRrSWQfu
6QKLfQnB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MkCSo6THvMnVlq3QLpvyYqcdWIc=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suQaWgeUxGKfllQzMHe14DmKdGE=</DigestValue>
      </Reference>
      <Reference URI="/xl/sharedStrings.xml?ContentType=application/vnd.openxmlformats-officedocument.spreadsheetml.sharedStrings+xml">
        <DigestMethod Algorithm="http://www.w3.org/2000/09/xmldsig#sha1"/>
        <DigestValue>qq06JVMQFBG2KHPfjeSVIWHnmp0=</DigestValue>
      </Reference>
      <Reference URI="/xl/calcChain.xml?ContentType=application/vnd.openxmlformats-officedocument.spreadsheetml.calcChain+xml">
        <DigestMethod Algorithm="http://www.w3.org/2000/09/xmldsig#sha1"/>
        <DigestValue>w4OL4tMigai+gI47LqQfTtfd+A8=</DigestValue>
      </Reference>
      <Reference URI="/xl/worksheets/sheet1.xml?ContentType=application/vnd.openxmlformats-officedocument.spreadsheetml.worksheet+xml">
        <DigestMethod Algorithm="http://www.w3.org/2000/09/xmldsig#sha1"/>
        <DigestValue>LgNrk01q9suieMUweO8xoTJUK0A=</DigestValue>
      </Reference>
      <Reference URI="/xl/styles.xml?ContentType=application/vnd.openxmlformats-officedocument.spreadsheetml.styles+xml">
        <DigestMethod Algorithm="http://www.w3.org/2000/09/xmldsig#sha1"/>
        <DigestValue>cfuAmXswTKRckCpT3GTnOaQXMEg=</DigestValue>
      </Reference>
      <Reference URI="/xl/theme/theme1.xml?ContentType=application/vnd.openxmlformats-officedocument.theme+xml">
        <DigestMethod Algorithm="http://www.w3.org/2000/09/xmldsig#sha1"/>
        <DigestValue>biLhDZH49FfWZdSvRGOaw6bKfVw=</DigestValue>
      </Reference>
      <Reference URI="/xl/workbook.xml?ContentType=application/vnd.openxmlformats-officedocument.spreadsheetml.sheet.main+xml">
        <DigestMethod Algorithm="http://www.w3.org/2000/09/xmldsig#sha1"/>
        <DigestValue>izEsBDJVrHiEBb5Ak/RN1iPemMc=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oPs6Y1da+9L2N/kZPKXzBxT42mQ=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</DigestValue>
      </Reference>
    </Manifest>
    <SignatureProperties>
      <SignatureProperty Id="idSignatureTime" Target="#idPackageSignature">
        <mdssi:SignatureTime>
          <mdssi:Format>YYYY-MM-DDThh:mm:ssTZD</mdssi:Format>
          <mdssi:Value>2021-07-09T07:02:25Z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2021-07-09T07:02:25Z</xd:SigningTime>
          <xd:SigningCertificate>
            <xd:Cert>
              <xd:CertDigest>
                <DigestMethod Algorithm="http://www.w3.org/2000/09/xmldsig#sha1"/>
                <DigestValue>P0eHVaqqhg0MMlbtn/7d0A/6zfo=</DigestValue>
              </xd:CertDigest>
              <xd:IssuerSerial>
                <X509IssuerName>CN=PostSignum Qualified CA 4, O="Česká pošta, s.p.", OID.2.5.4.97=NTRCZ-47114983, C=CZ</X509IssuerName>
                <X509SerialNumber>22266120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Ing. Markéta Ledvinková</cp:lastModifiedBy>
  <cp:revision>1</cp:revision>
  <cp:lastPrinted>2021-04-28T06:34:54Z</cp:lastPrinted>
  <dcterms:created xsi:type="dcterms:W3CDTF">2014-03-05T12:43:32Z</dcterms:created>
  <dcterms:modified xsi:type="dcterms:W3CDTF">2021-07-09T07:02:25Z</dcterms:modified>
</cp:coreProperties>
</file>